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3net-my.sharepoint.com/personal/mamador2_esc3_net/Documents/Documents/"/>
    </mc:Choice>
  </mc:AlternateContent>
  <xr:revisionPtr revIDLastSave="50" documentId="8_{E0ED568F-447B-44A9-BD72-85EF5CB18FEA}" xr6:coauthVersionLast="47" xr6:coauthVersionMax="47" xr10:uidLastSave="{D425FB88-8772-4209-99A7-59CDC897AF0F}"/>
  <bookViews>
    <workbookView xWindow="-110" yWindow="-110" windowWidth="34620" windowHeight="14020" tabRatio="587" activeTab="1" xr2:uid="{00000000-000D-0000-FFFF-FFFF00000000}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<sst xmlns="http://schemas.openxmlformats.org/spreadsheetml/2006/main" count="2268" uniqueCount="2197">
  <si>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</si>
  <si>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</si>
  <si>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</si>
  <si>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</si>
  <si>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</si>
  <si>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</si>
  <si>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</si>
  <si>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</si>
  <si>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</si>
  <si>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</si>
  <si>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</si>
  <si>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</si>
  <si>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</si>
  <si>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</si>
  <si>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</si>
  <si>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</si>
  <si>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</si>
  <si>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</si>
  <si>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</si>
  <si>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</si>
  <si>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</si>
  <si>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</si>
  <si>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</si>
  <si>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</si>
  <si>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</si>
  <si>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</si>
  <si>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</si>
  <si>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</si>
  <si>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</si>
  <si>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</si>
  <si>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</si>
  <si>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</si>
  <si>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</si>
  <si>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</si>
  <si>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</si>
  <si>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</si>
  <si>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</si>
  <si>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</si>
  <si>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</si>
  <si>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</si>
  <si>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</si>
  <si>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</si>
  <si>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</si>
  <si>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</si>
  <si>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</si>
  <si>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</si>
  <si>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</si>
  <si>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</si>
  <si>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</si>
  <si>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</si>
  <si>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</si>
  <si>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</si>
  <si>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</si>
  <si>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</si>
  <si>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</si>
  <si>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</si>
  <si>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</si>
  <si>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</si>
  <si>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</si>
  <si>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</si>
  <si>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</si>
  <si>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</si>
  <si>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</si>
  <si>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</si>
  <si>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</si>
  <si>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</si>
  <si>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</si>
  <si>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</si>
  <si>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</si>
  <si>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</si>
  <si>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</si>
  <si>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</si>
  <si>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</si>
  <si>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</si>
  <si>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</si>
  <si>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</si>
  <si>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</si>
  <si>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</si>
  <si>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</si>
  <si>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</si>
  <si>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</si>
  <si>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</si>
  <si>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</si>
  <si>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</si>
  <si>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</si>
  <si>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</si>
  <si>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</si>
  <si>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</si>
  <si>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</si>
  <si>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</si>
  <si>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</si>
  <si>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</si>
  <si>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</si>
  <si>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</si>
  <si>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</si>
  <si>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</si>
  <si>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</si>
  <si>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</si>
  <si>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</si>
  <si>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</si>
  <si>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</si>
  <si>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</si>
  <si>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</si>
  <si>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</si>
  <si>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</si>
  <si>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</si>
  <si>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</si>
  <si>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</si>
  <si>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</si>
  <si>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</si>
  <si>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</si>
  <si>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</si>
  <si>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</si>
  <si>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</si>
  <si>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</si>
  <si>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</si>
  <si>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</si>
  <si>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</si>
  <si>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</si>
  <si>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</si>
  <si>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</si>
  <si>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</si>
  <si>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</si>
  <si>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</si>
  <si>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</si>
  <si>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</si>
  <si>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</si>
  <si>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</si>
  <si>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</si>
  <si>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</si>
  <si>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</si>
  <si>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</si>
  <si>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</si>
  <si>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</si>
  <si>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</si>
  <si>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</si>
  <si>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</si>
  <si>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</si>
  <si>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</si>
  <si>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</si>
  <si>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</si>
  <si>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</si>
  <si>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</si>
  <si>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</si>
  <si>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</si>
  <si>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</si>
  <si>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</si>
  <si>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</si>
  <si>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</si>
  <si>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</si>
  <si>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</si>
  <si>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</si>
  <si>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</si>
  <si>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</si>
  <si>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</si>
  <si>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</si>
  <si>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</si>
  <si>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</si>
  <si>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</si>
  <si>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</si>
  <si>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</si>
  <si>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</si>
  <si>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</si>
  <si>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</si>
  <si>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</si>
  <si>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</si>
  <si>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</si>
  <si>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</si>
  <si>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</si>
  <si>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</si>
  <si>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</si>
  <si>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</si>
  <si>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</si>
  <si>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</si>
  <si>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</si>
  <si>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</si>
  <si>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</si>
  <si>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</si>
  <si>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</si>
  <si>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</si>
  <si>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</si>
  <si>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</si>
  <si>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</si>
  <si>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</si>
  <si>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</si>
  <si>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</si>
  <si>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</si>
  <si>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</si>
  <si>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</si>
  <si>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</si>
  <si>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</si>
  <si>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</si>
  <si>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</si>
  <si>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</si>
  <si>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</si>
  <si>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</si>
  <si>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</si>
  <si>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</si>
  <si>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</si>
  <si>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</si>
  <si>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</si>
  <si>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</si>
  <si>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</si>
  <si>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</si>
  <si>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</si>
  <si>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</si>
  <si>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</si>
  <si>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</si>
  <si>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</si>
  <si>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</si>
  <si>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</si>
  <si>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</si>
  <si>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</si>
  <si>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</si>
  <si>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</si>
  <si>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</si>
  <si>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</si>
  <si>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</si>
  <si>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</si>
  <si>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</si>
  <si>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</si>
  <si>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</si>
  <si>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</si>
  <si>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</si>
  <si>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</si>
  <si>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</si>
  <si>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</si>
  <si>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</si>
  <si>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</si>
  <si>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</si>
  <si>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</si>
  <si>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</si>
  <si>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</si>
  <si>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</si>
  <si>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</si>
  <si>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</si>
  <si>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</si>
  <si>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</si>
  <si>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</si>
  <si>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</si>
  <si>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</si>
  <si>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</si>
  <si>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</si>
  <si>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</si>
  <si>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</si>
  <si>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</si>
  <si>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</si>
  <si>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</si>
  <si>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</si>
  <si>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</si>
  <si>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</si>
  <si>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</si>
  <si>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</si>
  <si>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</si>
  <si>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</si>
  <si>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</si>
  <si>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</si>
  <si>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</si>
  <si>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</si>
  <si>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</si>
  <si>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</si>
  <si>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</si>
  <si>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</si>
  <si>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</si>
  <si>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</si>
  <si>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</si>
  <si>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</si>
  <si>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</si>
  <si>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</si>
  <si>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</si>
  <si>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</si>
  <si>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</si>
  <si>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</si>
  <si>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</si>
  <si>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</si>
  <si>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</si>
  <si>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</si>
  <si>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</si>
  <si>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</si>
  <si>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</si>
  <si>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</si>
  <si>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</si>
  <si>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</si>
  <si>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</si>
  <si>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</si>
  <si>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</si>
  <si>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</si>
  <si>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</si>
  <si>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</si>
  <si>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</si>
  <si>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</si>
  <si>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</si>
  <si>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</si>
  <si>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</si>
  <si>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</si>
  <si>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</si>
  <si>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</si>
  <si>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</si>
  <si>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</si>
  <si>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</si>
  <si>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</si>
  <si>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</si>
  <si>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</si>
  <si>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</si>
  <si>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</si>
  <si>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</si>
  <si>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</si>
  <si>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</si>
  <si>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</si>
  <si>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</si>
  <si>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</si>
  <si>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</si>
  <si>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</si>
  <si>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</si>
  <si>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</si>
  <si>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</si>
  <si>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</si>
  <si>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</si>
  <si>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</si>
  <si>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</si>
  <si>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</si>
  <si>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</si>
  <si>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</si>
  <si>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</si>
  <si>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</si>
  <si>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</si>
  <si>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</si>
  <si>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</si>
  <si>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</si>
  <si>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</si>
  <si>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</si>
  <si>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</si>
  <si>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</si>
  <si>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</si>
  <si>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</si>
  <si>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</si>
  <si>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</si>
  <si>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</si>
  <si>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</si>
  <si>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</si>
  <si>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</si>
  <si>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</si>
  <si>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</si>
  <si>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</si>
  <si>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</si>
  <si>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</si>
  <si>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</si>
  <si>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</si>
  <si>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</si>
  <si>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</si>
  <si>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</si>
  <si>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</si>
  <si>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</si>
  <si>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</si>
  <si>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</si>
  <si>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</si>
  <si>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</si>
  <si>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</si>
  <si>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</si>
  <si>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</si>
  <si>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</si>
  <si>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</si>
  <si>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</si>
  <si>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</si>
  <si>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</si>
  <si>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</si>
  <si>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</si>
  <si>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</si>
  <si>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</si>
  <si>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</si>
  <si>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</si>
  <si>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</si>
  <si>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</si>
  <si>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</si>
  <si>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</si>
  <si>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</si>
  <si>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</si>
  <si>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</si>
  <si>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</si>
  <si>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</si>
  <si>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</si>
  <si>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</si>
  <si>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</si>
  <si>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</si>
  <si>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</si>
  <si>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</si>
  <si>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</si>
  <si>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</si>
  <si>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</si>
  <si>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</si>
  <si>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</si>
  <si>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</si>
  <si>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</si>
  <si>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</si>
  <si>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</si>
  <si>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</si>
  <si>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</si>
  <si>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</si>
  <si>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</si>
  <si>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</si>
  <si>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</si>
  <si>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</si>
  <si>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</si>
  <si>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</si>
  <si>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</si>
  <si>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</si>
  <si>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</si>
  <si>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</si>
  <si>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</si>
  <si>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</si>
  <si>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</si>
  <si>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</si>
  <si>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</si>
  <si>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</si>
  <si>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</si>
  <si>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</si>
  <si>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</si>
  <si>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</si>
  <si>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</si>
  <si>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</si>
  <si>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</si>
  <si>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</si>
  <si>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</si>
  <si>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</si>
  <si>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</si>
  <si>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</si>
  <si>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</si>
  <si>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</si>
  <si>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</si>
  <si>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</si>
  <si>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</si>
  <si>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</si>
  <si>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</si>
  <si>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</si>
  <si>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</si>
  <si>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</si>
  <si>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</si>
  <si>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</si>
  <si>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</si>
  <si>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</si>
  <si>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</si>
  <si>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</si>
  <si>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</si>
  <si>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</si>
  <si>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</si>
  <si>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</si>
  <si>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</si>
  <si>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</si>
  <si>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</si>
  <si>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</si>
  <si>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</si>
  <si>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</si>
  <si>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</si>
  <si>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</si>
  <si>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</si>
  <si>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</si>
  <si>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</si>
  <si>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</si>
  <si>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</si>
  <si>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</si>
  <si>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</si>
  <si>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</si>
  <si>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</si>
  <si>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</si>
  <si>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</si>
  <si>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</si>
  <si>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</si>
  <si>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</si>
  <si>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</si>
  <si>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</si>
  <si>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</si>
  <si>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</si>
  <si>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</si>
  <si>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</si>
  <si>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</si>
  <si>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</si>
  <si>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</si>
  <si>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</si>
  <si>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</si>
  <si>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</si>
  <si>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</si>
  <si>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</si>
  <si>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</si>
  <si>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</si>
  <si>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</si>
  <si>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</si>
  <si>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</si>
  <si>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</si>
  <si>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</si>
  <si>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</si>
  <si>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</si>
  <si>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</si>
  <si>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</si>
  <si>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</si>
  <si>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</si>
  <si>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</si>
  <si>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</si>
  <si>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</si>
  <si>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</si>
  <si>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</si>
  <si>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</si>
  <si>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</si>
  <si>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</si>
  <si>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</si>
  <si>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</si>
  <si>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</si>
  <si>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</si>
  <si>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</si>
  <si>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</si>
  <si>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</si>
  <si>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</si>
  <si>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</si>
  <si>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</si>
  <si>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</si>
  <si>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</si>
  <si>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</si>
  <si>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</si>
  <si>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</si>
  <si>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</si>
  <si>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</si>
  <si>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</si>
  <si>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</si>
  <si>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</si>
  <si>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</si>
  <si>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</si>
  <si>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</si>
  <si>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</si>
  <si>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</si>
  <si>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</si>
  <si>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</si>
  <si>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</si>
  <si>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</si>
  <si>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</si>
  <si>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</si>
  <si>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</si>
  <si>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</si>
  <si>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</si>
  <si>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</si>
  <si>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</si>
  <si>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</si>
  <si>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</si>
  <si>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</si>
  <si>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</si>
  <si>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</si>
  <si>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</si>
  <si>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</si>
  <si>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</si>
  <si>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</si>
  <si>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</si>
  <si>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</si>
  <si>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</si>
  <si>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</si>
  <si>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</si>
  <si>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</si>
  <si>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</si>
  <si>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</si>
  <si>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</si>
  <si>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</si>
  <si>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</si>
  <si>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</si>
  <si>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</si>
  <si>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</si>
  <si>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</si>
  <si>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</si>
  <si>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</si>
  <si>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</si>
  <si>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</si>
  <si>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</si>
  <si>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</si>
  <si>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</si>
  <si>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</si>
  <si>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</si>
  <si>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</si>
  <si>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</si>
  <si>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</si>
  <si>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</si>
  <si>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</si>
  <si>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</si>
  <si>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</si>
  <si>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</si>
  <si>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</si>
  <si>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</si>
  <si>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</si>
  <si>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</si>
  <si>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</si>
  <si>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</si>
  <si>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</si>
  <si>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</si>
  <si>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</si>
  <si>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</si>
  <si>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</si>
  <si>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</si>
  <si>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</si>
  <si>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</si>
  <si>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</si>
  <si>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</si>
  <si>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</si>
  <si>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</si>
  <si>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</si>
  <si>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</si>
  <si>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</si>
  <si>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</si>
  <si>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</si>
  <si>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</si>
  <si>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</si>
  <si>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</si>
  <si>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</si>
  <si>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</si>
  <si>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</si>
  <si>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</si>
  <si>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</si>
  <si>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</si>
  <si>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</si>
  <si>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</si>
  <si>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</si>
  <si>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</si>
  <si>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</si>
  <si>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</si>
  <si>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</si>
  <si>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</si>
  <si>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</si>
  <si>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</si>
  <si>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</si>
  <si>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</si>
  <si>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</si>
  <si>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</si>
  <si>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</si>
  <si>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</si>
  <si>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</si>
  <si>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</si>
  <si>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</si>
  <si>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</si>
  <si>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</si>
  <si>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</si>
  <si>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</si>
  <si>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</si>
  <si>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</si>
  <si>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</si>
  <si>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</si>
  <si>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</si>
  <si>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</si>
  <si>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</si>
  <si>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</si>
  <si>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</si>
  <si>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</si>
  <si>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</si>
  <si>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</si>
  <si>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</si>
  <si>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</si>
  <si>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</si>
  <si>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</si>
  <si>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</si>
  <si>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</si>
  <si>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</si>
  <si>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</si>
  <si>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</si>
  <si>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</si>
  <si>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</si>
  <si>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</si>
  <si>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</si>
  <si>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</si>
  <si>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</si>
  <si>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</si>
  <si>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</si>
  <si>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</si>
  <si>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</si>
  <si>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</si>
  <si>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</si>
  <si>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</si>
  <si>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</si>
  <si>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</si>
  <si>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</si>
  <si>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</si>
  <si>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</si>
  <si>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</si>
  <si>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</si>
  <si>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</si>
  <si>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</si>
  <si>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</si>
  <si>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</si>
  <si>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</si>
  <si>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</si>
  <si>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</si>
  <si>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</si>
  <si>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</si>
  <si>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</si>
  <si>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</si>
  <si>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</si>
  <si>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</si>
  <si>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</si>
  <si>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</si>
  <si>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</si>
  <si>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</si>
  <si>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</si>
  <si>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</si>
  <si>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</si>
  <si>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</si>
  <si>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</si>
  <si>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</si>
  <si>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</si>
  <si>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</si>
  <si>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</si>
  <si>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</si>
  <si>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</si>
  <si>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</si>
  <si>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</si>
  <si>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</si>
  <si>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</si>
  <si>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</si>
  <si>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</si>
  <si>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</si>
  <si>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</si>
  <si>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</si>
  <si>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</si>
  <si>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</si>
  <si>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</si>
  <si>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</si>
  <si>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</si>
  <si>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</si>
  <si>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</si>
  <si>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</si>
  <si>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</si>
  <si>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</si>
  <si>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</si>
  <si>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</si>
  <si>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</si>
  <si>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</si>
  <si>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</si>
  <si>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</si>
  <si>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</si>
  <si>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</si>
  <si>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</si>
  <si>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</si>
  <si>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</si>
  <si>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</si>
  <si>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</si>
  <si>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</si>
  <si>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</si>
  <si>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</si>
  <si>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</si>
  <si>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</si>
  <si>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</si>
  <si>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</si>
  <si>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</si>
  <si>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</si>
  <si>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</si>
  <si>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</si>
  <si>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</si>
  <si>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</si>
  <si>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</si>
  <si>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</si>
  <si>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</si>
  <si>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</si>
  <si>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</si>
  <si>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</si>
  <si>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</si>
  <si>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</si>
  <si>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</si>
  <si>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</si>
  <si>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</si>
  <si>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</si>
  <si>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</si>
  <si>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</si>
  <si>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</si>
  <si>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</si>
  <si>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</si>
  <si>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</si>
  <si>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</si>
  <si>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</si>
  <si>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</si>
  <si>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</si>
  <si>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</si>
  <si>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</si>
  <si>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</si>
  <si>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</si>
  <si>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</si>
  <si>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</si>
  <si>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</si>
  <si>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</si>
  <si>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</si>
  <si>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</si>
  <si>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</si>
  <si>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</si>
  <si>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</si>
  <si>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</si>
  <si>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</si>
  <si>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</si>
  <si>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</si>
  <si>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</si>
  <si>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</si>
  <si>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</si>
  <si>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</si>
  <si>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</si>
  <si>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</si>
  <si>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</si>
  <si>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</si>
  <si>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</si>
  <si>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</si>
  <si>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</si>
  <si>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</si>
  <si>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</si>
  <si>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</si>
  <si>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</si>
  <si>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</si>
  <si>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</si>
  <si>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</si>
  <si>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</si>
  <si>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</si>
  <si>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</si>
  <si>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</si>
  <si>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</si>
  <si>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</si>
  <si>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</si>
  <si>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</si>
  <si>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</si>
  <si>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</si>
  <si>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</si>
  <si>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</si>
  <si>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</si>
  <si>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</si>
  <si>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</si>
  <si>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</si>
  <si>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</si>
  <si>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</si>
  <si>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</si>
  <si>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</si>
  <si>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</si>
  <si>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</si>
  <si>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</si>
  <si>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</si>
  <si>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</si>
  <si>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</si>
  <si>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</si>
  <si>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</si>
  <si>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</si>
  <si>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</si>
  <si>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</si>
  <si>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</si>
  <si>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</si>
  <si>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</si>
  <si>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</si>
  <si>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</si>
  <si>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</si>
  <si>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</si>
  <si>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</si>
  <si>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</si>
  <si>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</si>
  <si>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</si>
  <si>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</si>
  <si>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</si>
  <si>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</si>
  <si>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</si>
  <si>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</si>
  <si>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</si>
  <si>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</si>
  <si>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</si>
  <si>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</si>
  <si>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</si>
  <si>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</si>
  <si>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</si>
  <si>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</si>
  <si>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</si>
  <si>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</si>
  <si>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</si>
  <si>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</si>
  <si>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</si>
  <si>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</si>
  <si>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</si>
  <si>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</si>
  <si>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</si>
  <si>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</si>
  <si>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</si>
  <si>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</si>
  <si>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</si>
  <si>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</si>
  <si>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</si>
  <si>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</si>
  <si>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</si>
  <si>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</si>
  <si>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</si>
  <si>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</si>
  <si>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</si>
  <si>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</si>
  <si>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</si>
  <si>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</si>
  <si>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</si>
  <si>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</si>
  <si>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</si>
  <si>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</si>
  <si>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</si>
  <si>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</si>
  <si>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</si>
  <si>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</si>
  <si>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</si>
  <si>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</si>
  <si>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</si>
  <si>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</si>
  <si>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</si>
  <si>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</si>
  <si>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</si>
  <si>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</si>
  <si>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</si>
  <si>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</si>
  <si>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</si>
  <si>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</si>
  <si>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</si>
  <si>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</si>
  <si>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</si>
  <si>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</si>
  <si>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</si>
  <si>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</si>
  <si>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</si>
  <si>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</si>
  <si>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</si>
  <si>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</si>
  <si>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</si>
  <si>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</si>
  <si>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</si>
  <si>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</si>
  <si>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</si>
  <si>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</si>
  <si>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</si>
  <si>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</si>
  <si>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</si>
  <si>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</si>
  <si>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</si>
  <si>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</si>
  <si>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</si>
  <si>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</si>
  <si>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</si>
  <si>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</si>
  <si>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</si>
  <si>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</si>
  <si>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</si>
  <si>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</si>
  <si>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</si>
  <si>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</si>
  <si>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</si>
  <si>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</si>
  <si>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</si>
  <si>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</si>
  <si>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</si>
  <si>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</si>
  <si>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</si>
  <si>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</si>
  <si>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</si>
  <si>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</si>
  <si>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</si>
  <si>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</si>
  <si>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</si>
  <si>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</si>
  <si>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</si>
  <si>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</si>
  <si>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</si>
  <si>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</si>
  <si>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</si>
  <si>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</si>
  <si>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</si>
  <si>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</si>
  <si>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</si>
  <si>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</si>
  <si>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</si>
  <si>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</si>
  <si>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</si>
  <si>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</si>
  <si>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</si>
  <si>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</si>
  <si>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</si>
  <si>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</si>
  <si>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</si>
  <si>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</si>
  <si>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</si>
  <si>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</si>
  <si>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</si>
  <si>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</si>
  <si>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</si>
  <si>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</si>
  <si>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</si>
  <si>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</si>
  <si>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</si>
  <si>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</si>
  <si>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</si>
  <si>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</si>
  <si>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</si>
  <si>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</si>
  <si>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</si>
  <si>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</si>
  <si>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</si>
  <si>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</si>
  <si>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</si>
  <si>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</si>
  <si>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</si>
  <si>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</si>
  <si>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</si>
  <si>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</si>
  <si>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</si>
  <si>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</si>
  <si>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</si>
  <si>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</si>
  <si>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</si>
  <si>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</si>
  <si>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</si>
  <si>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</si>
  <si>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</si>
  <si>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</si>
  <si>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</si>
  <si>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</si>
  <si>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</si>
  <si>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</si>
  <si>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</si>
  <si>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</si>
  <si>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</si>
  <si>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</si>
  <si>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</si>
  <si>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</si>
  <si>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</si>
  <si>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</si>
  <si>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</si>
  <si>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</si>
  <si>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</si>
  <si>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</si>
  <si>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</si>
  <si>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</si>
  <si>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</si>
  <si>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</si>
  <si>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</si>
  <si>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</si>
  <si>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</si>
  <si>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</si>
  <si>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</si>
  <si>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</si>
  <si>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</si>
  <si>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</si>
  <si>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</si>
  <si>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</si>
  <si>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</si>
  <si>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</si>
  <si>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</si>
  <si>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</si>
  <si>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</si>
  <si>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</si>
  <si>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</si>
  <si>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</si>
  <si>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</si>
  <si>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</si>
  <si>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</si>
  <si>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</si>
  <si>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</si>
  <si>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</si>
  <si>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</si>
  <si>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</si>
  <si>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</si>
  <si>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</si>
  <si>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</si>
  <si>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</si>
  <si>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</si>
  <si>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</si>
  <si>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</si>
  <si>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</si>
  <si>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</si>
  <si>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</si>
  <si>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</si>
  <si>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</si>
  <si>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</si>
  <si>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</si>
  <si>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</si>
  <si>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</si>
  <si>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</si>
  <si>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</si>
  <si>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</si>
  <si>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</si>
  <si>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</si>
  <si>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</si>
  <si>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</si>
  <si>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</si>
  <si>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</si>
  <si>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</si>
  <si>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</si>
  <si>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</si>
  <si>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</si>
  <si>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</si>
  <si>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</si>
  <si>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</si>
  <si>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</si>
  <si>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</si>
  <si>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</si>
  <si>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</si>
  <si>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</si>
  <si>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</si>
  <si>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</si>
  <si>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</si>
  <si>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</si>
  <si>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</si>
  <si>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</si>
  <si>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</si>
  <si>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</si>
  <si>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</si>
  <si>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</si>
  <si>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</si>
  <si>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</si>
  <si>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</si>
  <si>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</si>
  <si>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</si>
  <si>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</si>
  <si>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</si>
  <si>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</si>
  <si>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</si>
  <si>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</si>
  <si>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</si>
  <si>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</si>
  <si>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</si>
  <si>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</si>
  <si>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</si>
  <si>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</si>
  <si>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</si>
  <si>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</si>
  <si>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</si>
  <si>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</si>
  <si>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</si>
  <si>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</si>
  <si>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</si>
  <si>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</si>
  <si>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</si>
  <si>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</si>
  <si>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</si>
  <si>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</si>
  <si>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</si>
  <si>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</si>
  <si>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</si>
  <si>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</si>
  <si>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</si>
  <si>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</si>
  <si>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</si>
  <si>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</si>
  <si>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</si>
  <si>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</si>
  <si>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</si>
  <si>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</si>
  <si>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</si>
  <si>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</si>
  <si>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</si>
  <si>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</si>
  <si>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</si>
  <si>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</si>
  <si>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</si>
  <si>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</si>
  <si>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</si>
  <si>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</si>
  <si>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</si>
  <si>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</si>
  <si>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</si>
  <si>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</si>
  <si>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</si>
  <si>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</si>
  <si>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</si>
  <si>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</si>
  <si>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</si>
  <si>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</si>
  <si>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</si>
  <si>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</si>
  <si>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</si>
  <si>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</si>
  <si>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</si>
  <si>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</si>
  <si>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</si>
  <si>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</si>
  <si>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</si>
  <si>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</si>
  <si>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</si>
  <si>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</si>
  <si>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</si>
  <si>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</si>
  <si>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</si>
  <si>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</si>
  <si>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</si>
  <si>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</si>
  <si>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</si>
  <si>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</si>
  <si>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</si>
  <si>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</si>
  <si>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</si>
  <si>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</si>
  <si>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</si>
  <si>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</si>
  <si>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</si>
  <si>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</si>
  <si>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</si>
  <si>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</si>
  <si>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</si>
  <si>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</si>
  <si>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</si>
  <si>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</si>
  <si>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</si>
  <si>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</si>
  <si>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</si>
  <si>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</si>
  <si>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</si>
  <si>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</si>
  <si>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</si>
  <si>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</si>
  <si>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</si>
  <si>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</si>
  <si>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</si>
  <si>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</si>
  <si>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</si>
  <si>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</si>
  <si>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</si>
  <si>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</si>
  <si>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</si>
  <si>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</si>
  <si>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</si>
  <si>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</si>
  <si>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</si>
  <si>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</si>
  <si>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</si>
  <si>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</si>
  <si>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</si>
  <si>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</si>
  <si>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</si>
  <si>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</si>
  <si>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</si>
  <si>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</si>
  <si>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</si>
  <si>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</si>
  <si>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</si>
  <si>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</si>
  <si>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</si>
  <si>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</si>
  <si>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</si>
  <si>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</si>
  <si>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</si>
  <si>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</si>
  <si>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</si>
  <si>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</si>
  <si>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</si>
  <si>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</si>
  <si>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</si>
  <si>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</si>
  <si>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</si>
  <si>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</si>
  <si>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</si>
  <si>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</si>
  <si>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</si>
  <si>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</si>
  <si>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</si>
  <si>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</si>
  <si>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</si>
  <si>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</si>
  <si>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</si>
  <si>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</si>
  <si>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</si>
  <si>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</si>
  <si>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</si>
  <si>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</si>
  <si>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</si>
  <si>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</si>
  <si>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</si>
  <si>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</si>
  <si>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</si>
  <si>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</si>
  <si>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</si>
  <si>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</si>
  <si>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</si>
  <si>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</si>
  <si>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</si>
  <si>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</si>
  <si>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</si>
  <si>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</si>
  <si>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</si>
  <si>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</si>
  <si>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</si>
  <si>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</si>
  <si>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</si>
  <si>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</si>
  <si>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</si>
  <si>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</si>
  <si>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</si>
  <si>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</si>
  <si>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</si>
  <si>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</si>
  <si>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</si>
  <si>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</si>
  <si>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</si>
  <si>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</si>
  <si>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</si>
  <si>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</si>
  <si>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</si>
  <si>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</si>
  <si>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</si>
  <si>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</si>
  <si>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</si>
  <si>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</si>
  <si>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</si>
  <si>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</si>
  <si>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</si>
  <si>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</si>
  <si>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</si>
  <si>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</si>
  <si>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</si>
  <si>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</si>
  <si>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</si>
  <si>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</si>
  <si>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</si>
  <si>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</si>
  <si>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</si>
  <si>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</si>
  <si>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</si>
  <si>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</si>
  <si>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</si>
  <si>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</si>
  <si>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</si>
  <si>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</si>
  <si>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</si>
  <si>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</si>
  <si>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</si>
  <si>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</si>
  <si>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</si>
  <si>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</si>
  <si>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</si>
  <si>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</si>
  <si>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</si>
  <si>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</si>
  <si>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</si>
  <si>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</si>
  <si>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</si>
  <si>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</si>
  <si>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</si>
  <si>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</si>
  <si>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</si>
  <si>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</si>
  <si>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</si>
  <si>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</si>
  <si>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</si>
  <si>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</si>
  <si>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</si>
  <si>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</si>
  <si>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</si>
  <si>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</si>
  <si>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</si>
  <si>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</si>
  <si>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</si>
  <si>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</si>
  <si>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</si>
  <si>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</si>
  <si>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</si>
  <si>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</si>
  <si>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</si>
  <si>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</si>
  <si>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</si>
  <si>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</si>
  <si>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</si>
  <si>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</si>
  <si>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</si>
  <si>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</si>
  <si>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</si>
  <si>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</si>
  <si>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</si>
  <si>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</si>
  <si>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</si>
  <si>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</si>
  <si>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</si>
  <si>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</si>
  <si>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</si>
  <si>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</si>
  <si>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</si>
  <si>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</si>
  <si>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</si>
  <si>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</si>
  <si>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</si>
  <si>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</si>
  <si>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</si>
  <si>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</si>
  <si>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</si>
  <si>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</si>
  <si>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</si>
  <si>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</si>
  <si>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</si>
  <si>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</si>
  <si>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</si>
  <si>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</si>
  <si>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</si>
  <si>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</si>
  <si>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</si>
  <si>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</si>
  <si>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</si>
  <si>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</si>
  <si>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</si>
  <si>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</si>
  <si>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</si>
  <si>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</si>
  <si>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</si>
  <si>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</si>
  <si>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</si>
  <si>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</si>
  <si>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</si>
  <si>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</si>
  <si>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</si>
  <si>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</si>
  <si>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</si>
  <si>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</si>
  <si>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</si>
  <si>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</si>
  <si>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</si>
  <si>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</si>
  <si>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</si>
  <si>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</si>
  <si>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</si>
  <si>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</si>
  <si>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</si>
  <si>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</si>
  <si>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</si>
  <si>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</si>
  <si>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</si>
  <si>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</si>
  <si>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</si>
  <si>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</si>
  <si>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</si>
  <si>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</si>
  <si>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</si>
  <si>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</si>
  <si>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</si>
  <si>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</si>
  <si>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</si>
  <si>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</si>
  <si>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</si>
  <si>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</si>
  <si>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</si>
  <si>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</si>
  <si>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</si>
  <si>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</si>
  <si>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</si>
  <si>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</si>
  <si>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</si>
  <si>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</si>
  <si>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</si>
  <si>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</si>
  <si>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</si>
  <si>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</si>
  <si>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</si>
  <si>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</si>
  <si>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</si>
  <si>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</si>
  <si>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</si>
  <si>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</si>
  <si>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</si>
  <si>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</si>
  <si>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</si>
  <si>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</si>
  <si>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</si>
  <si>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</si>
  <si>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</si>
  <si>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</si>
  <si>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</si>
  <si>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</si>
  <si>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</si>
  <si>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</si>
  <si>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</si>
  <si>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</si>
  <si>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</si>
  <si>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</si>
  <si>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</si>
  <si>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</si>
  <si>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</si>
  <si>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</si>
  <si>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</si>
  <si>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</si>
  <si>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</si>
  <si>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</si>
  <si>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</si>
  <si>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</si>
  <si>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</si>
  <si>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</si>
  <si>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</si>
  <si>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</si>
  <si>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</si>
  <si>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</si>
  <si>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</si>
  <si>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</si>
  <si>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</si>
  <si>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</si>
  <si>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</si>
  <si>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</si>
  <si>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</si>
  <si>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</si>
  <si>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</si>
  <si>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</si>
  <si>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</si>
  <si>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</si>
  <si>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</si>
  <si>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</si>
  <si>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</si>
  <si>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</si>
  <si>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</si>
  <si>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</si>
  <si>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</si>
  <si>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</si>
  <si>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</si>
  <si>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</si>
  <si>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</si>
  <si>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</si>
  <si>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</si>
  <si>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</si>
  <si>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</si>
  <si>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</si>
  <si>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</si>
  <si>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</si>
  <si>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</si>
  <si>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</si>
  <si>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</si>
  <si>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</si>
  <si>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</si>
  <si>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</si>
  <si>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</si>
  <si>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</si>
  <si>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</si>
  <si>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</si>
  <si>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</si>
  <si>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</si>
  <si>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</si>
  <si>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</si>
  <si>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</si>
  <si>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</si>
  <si>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</si>
  <si>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</si>
  <si>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</si>
  <si>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</si>
  <si>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</si>
  <si>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</si>
  <si>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</si>
  <si>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</si>
  <si>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</si>
  <si>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</si>
  <si>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</si>
  <si>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</si>
  <si>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</si>
  <si>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</si>
  <si>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</si>
  <si>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</si>
  <si>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</si>
  <si>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</si>
  <si>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</si>
  <si>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</si>
  <si>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</si>
  <si>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</si>
  <si>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</si>
  <si>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</si>
  <si>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</si>
  <si>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</si>
  <si>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</si>
  <si>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</si>
  <si>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</si>
  <si>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</si>
  <si>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</si>
  <si>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</si>
  <si>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</si>
  <si>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</si>
  <si>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</si>
  <si>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</si>
  <si>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</si>
  <si>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</si>
  <si>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</si>
  <si>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</si>
  <si>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</si>
  <si>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</si>
  <si>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</si>
  <si>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</si>
  <si>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</si>
  <si>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</si>
  <si>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</si>
  <si>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</si>
  <si>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</si>
  <si>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</si>
  <si>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</si>
  <si>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</si>
  <si>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</si>
  <si>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</si>
  <si>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</si>
  <si>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</si>
  <si>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</si>
  <si>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</si>
  <si>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</si>
  <si>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</si>
  <si>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</si>
  <si>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</si>
  <si>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</si>
  <si>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</si>
  <si>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</si>
  <si>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</si>
  <si>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</si>
  <si>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</si>
  <si>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</si>
  <si>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</si>
  <si>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</si>
  <si>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</si>
  <si>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</si>
  <si>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</si>
  <si>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</si>
  <si>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</si>
  <si>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</si>
  <si>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</si>
  <si>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</si>
  <si>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</si>
  <si>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</si>
  <si>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</si>
  <si>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</si>
  <si>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</si>
  <si>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</si>
  <si>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</si>
  <si>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</si>
  <si>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</si>
  <si>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</si>
  <si>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</si>
  <si>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</si>
  <si>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</si>
  <si>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</si>
  <si>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</si>
  <si>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</si>
  <si>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</si>
  <si>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</si>
  <si>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</si>
  <si>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</si>
  <si>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</si>
  <si>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</si>
  <si>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</si>
  <si>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</si>
  <si>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</si>
  <si>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</si>
  <si>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</si>
  <si>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</si>
  <si>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</si>
  <si>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</si>
  <si>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</si>
  <si>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</si>
  <si>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</si>
  <si>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</si>
  <si>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</si>
  <si>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</si>
  <si>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</si>
  <si>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</si>
  <si>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</si>
  <si>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</si>
  <si>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</si>
  <si>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</si>
  <si>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</si>
  <si>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</si>
  <si>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</si>
  <si>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</si>
  <si>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</si>
  <si>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</si>
  <si>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</si>
  <si>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</si>
  <si>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</si>
  <si>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</si>
  <si>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</si>
  <si>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</si>
  <si>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</si>
  <si>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</si>
  <si>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</si>
  <si>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</si>
  <si>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</si>
  <si>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</si>
  <si>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</si>
  <si>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</si>
  <si>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</si>
  <si>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</si>
  <si>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</si>
  <si>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</si>
  <si>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</si>
  <si>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</si>
  <si>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</si>
  <si>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</si>
  <si>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</si>
  <si>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</si>
  <si>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</si>
  <si>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</si>
  <si>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</si>
  <si>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</si>
  <si>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</si>
  <si>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</si>
  <si>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</si>
  <si>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</si>
  <si>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</si>
  <si>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</si>
  <si>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</si>
  <si>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</si>
  <si>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</si>
  <si>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</si>
  <si>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</si>
  <si>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</si>
  <si>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</si>
  <si>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</si>
  <si>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</si>
  <si>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</si>
  <si>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</si>
  <si>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</si>
  <si>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</si>
  <si>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</si>
  <si>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</si>
  <si>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</si>
  <si>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</si>
  <si>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</si>
  <si>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</si>
  <si>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</si>
  <si>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</si>
  <si>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</si>
  <si>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</si>
  <si>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</si>
  <si>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</si>
  <si>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</si>
  <si>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</si>
  <si>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</si>
  <si>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</si>
  <si>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</si>
  <si>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</si>
  <si>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</si>
  <si>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</si>
  <si>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</si>
  <si>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</si>
  <si>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</si>
  <si>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</si>
  <si>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</si>
  <si>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</si>
  <si>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</si>
  <si>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</si>
  <si>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</si>
  <si>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</si>
  <si>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</si>
  <si>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</si>
  <si>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</si>
  <si>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</si>
  <si>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</si>
  <si>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</si>
  <si>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</si>
  <si>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</si>
  <si>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</si>
  <si>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</si>
  <si>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</si>
  <si>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</si>
  <si>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</si>
  <si>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</si>
  <si>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</si>
  <si>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</si>
  <si>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</si>
  <si>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</si>
  <si>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</si>
  <si>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</si>
  <si>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</si>
  <si>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</si>
  <si>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</si>
  <si>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</si>
  <si>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</si>
  <si>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</si>
  <si>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</si>
  <si>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</si>
  <si>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</si>
  <si>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</si>
  <si>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</si>
  <si>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</si>
  <si>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</si>
  <si>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</si>
  <si>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</si>
  <si>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</si>
  <si>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</si>
  <si>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</si>
  <si>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</si>
  <si>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</si>
  <si>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</si>
  <si>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</si>
  <si>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</si>
  <si>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</si>
  <si>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</si>
  <si>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</si>
  <si>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</si>
  <si>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</si>
  <si>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</si>
  <si>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</si>
  <si>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</si>
  <si>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</si>
  <si>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</si>
  <si>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</si>
  <si>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</si>
  <si>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</si>
  <si>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</si>
  <si>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</si>
  <si>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</si>
  <si>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</si>
  <si>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</si>
  <si>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</si>
  <si>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</si>
  <si>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</si>
  <si>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</si>
  <si>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</si>
  <si>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</si>
  <si>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</si>
  <si>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</si>
  <si>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</si>
  <si>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</si>
  <si>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</si>
  <si>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</si>
  <si>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</si>
  <si>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</si>
  <si>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</si>
  <si>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</si>
  <si>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</si>
  <si>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</si>
  <si>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</si>
  <si>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</si>
  <si>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</si>
  <si>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</si>
  <si>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</si>
  <si>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</si>
  <si>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</si>
  <si>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</si>
  <si>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</si>
  <si>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</si>
  <si>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</si>
  <si>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</si>
  <si>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</si>
  <si>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</si>
  <si>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</si>
  <si>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</si>
  <si>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</si>
  <si>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</si>
  <si>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</si>
  <si>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</si>
  <si>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</si>
  <si>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</si>
  <si>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</si>
  <si>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</si>
  <si>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</si>
  <si>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</si>
  <si>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</si>
  <si>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</si>
  <si>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</si>
  <si>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</si>
  <si>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</si>
  <si>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</si>
  <si>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</si>
  <si>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</si>
  <si>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</si>
  <si>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</si>
  <si>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</si>
  <si>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</si>
  <si>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</si>
  <si>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</si>
  <si>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</si>
  <si>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</si>
  <si>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</si>
  <si>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</si>
  <si>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</si>
  <si>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</si>
  <si>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</si>
  <si>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</si>
  <si>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</si>
  <si>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</si>
  <si>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</si>
  <si>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</si>
  <si>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</si>
  <si>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</si>
  <si>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</si>
  <si>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</si>
  <si>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</si>
  <si>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</si>
  <si>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</si>
  <si>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</si>
  <si>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</si>
  <si>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</si>
  <si>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</si>
  <si>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</si>
  <si>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</si>
  <si>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</si>
  <si>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</si>
  <si>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</si>
  <si>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</si>
  <si>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</si>
  <si>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</si>
  <si>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</si>
  <si>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</si>
  <si>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</si>
  <si>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</si>
  <si>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</si>
  <si>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</si>
  <si>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</si>
  <si>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</si>
  <si>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</si>
  <si>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</si>
  <si>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</si>
  <si>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</si>
  <si>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</si>
  <si>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</si>
  <si>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</si>
  <si>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</si>
  <si>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</si>
  <si>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</si>
  <si>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</si>
  <si>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</si>
  <si>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</si>
  <si>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</si>
  <si>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</si>
  <si>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</si>
  <si>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</si>
  <si>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</si>
  <si>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</si>
  <si>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</si>
  <si>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</si>
  <si>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</si>
  <si>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</si>
  <si>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</si>
  <si>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</si>
  <si>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</si>
  <si>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</si>
  <si>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</si>
  <si>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</si>
  <si>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</si>
  <si>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</si>
  <si>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</si>
  <si>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</si>
  <si>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</si>
  <si>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</si>
  <si>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</si>
  <si>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</si>
  <si>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</si>
  <si>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</si>
  <si>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</si>
  <si>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</si>
  <si>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</si>
  <si>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</si>
  <si>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</si>
  <si>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</si>
  <si>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</si>
  <si>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</si>
  <si>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</si>
  <si>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</si>
  <si>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</si>
  <si>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</si>
  <si>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</si>
  <si>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</si>
  <si>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</si>
  <si>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</si>
  <si>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</si>
  <si>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</si>
  <si>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</si>
  <si>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</si>
  <si>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</si>
  <si>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</si>
  <si>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</si>
  <si>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</si>
  <si>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</si>
  <si>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</si>
  <si>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</si>
  <si>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</si>
  <si>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</si>
  <si>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</si>
  <si>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</si>
  <si>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</si>
  <si>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</si>
  <si>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</si>
  <si>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</si>
  <si>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</si>
  <si>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</si>
  <si>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</si>
  <si>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</si>
  <si>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</si>
  <si>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</si>
  <si>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</si>
  <si>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</si>
  <si>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</si>
  <si>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</si>
  <si>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</si>
  <si>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</si>
  <si>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</si>
  <si>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</si>
  <si>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</si>
  <si>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</si>
  <si>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</si>
  <si>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</si>
  <si>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</si>
  <si>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</si>
  <si>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</si>
  <si>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</si>
  <si>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</si>
  <si>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</si>
  <si>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</si>
  <si>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</si>
  <si>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</si>
  <si>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</si>
  <si>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</si>
  <si>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</si>
  <si>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</si>
  <si>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</si>
  <si>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</si>
  <si>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</si>
  <si>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</si>
  <si>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</si>
  <si>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</si>
  <si>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</si>
  <si>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</si>
  <si>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</si>
  <si>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</si>
  <si>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</si>
  <si>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</si>
  <si>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</si>
  <si>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</si>
  <si>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</si>
  <si>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</si>
  <si>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</si>
  <si>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</si>
  <si>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</si>
  <si>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</si>
  <si>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</si>
  <si>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</si>
  <si>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</si>
  <si>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</si>
  <si>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</si>
  <si>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</si>
  <si>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</si>
  <si>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</si>
  <si>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</si>
  <si>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</si>
  <si>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</si>
  <si>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</si>
  <si>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</si>
  <si>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</si>
  <si>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</si>
  <si>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</si>
  <si>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</si>
  <si>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</si>
  <si>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</si>
  <si>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</si>
  <si>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</si>
  <si>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</si>
  <si>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</si>
  <si>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</si>
  <si>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</si>
  <si>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</si>
  <si>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</si>
  <si>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</si>
  <si>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</si>
  <si>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</si>
  <si>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</si>
  <si>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</si>
  <si>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</si>
  <si>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</si>
  <si>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</si>
  <si>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</si>
  <si>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</si>
  <si>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</si>
  <si>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</si>
  <si>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</si>
  <si>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</si>
  <si>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</si>
  <si>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</si>
  <si>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</si>
  <si>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</si>
  <si>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</si>
  <si>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</si>
  <si>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</si>
  <si>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</si>
  <si>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</si>
  <si>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</si>
  <si>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</si>
  <si>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</si>
  <si>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</si>
  <si>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</si>
  <si>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</si>
  <si>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</si>
  <si>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</si>
  <si>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</si>
  <si>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</si>
  <si>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</si>
  <si>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</si>
  <si>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</si>
  <si>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</si>
  <si>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</si>
  <si>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</si>
  <si>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</si>
  <si>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</si>
  <si>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</si>
  <si>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</si>
  <si>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</si>
  <si>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</si>
  <si>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</si>
  <si>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</si>
  <si>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</si>
  <si>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</si>
  <si>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</si>
  <si>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</si>
  <si>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</si>
  <si>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</si>
  <si>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</si>
  <si>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</si>
  <si>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</si>
  <si>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</si>
  <si>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</si>
  <si>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</si>
  <si>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</si>
  <si>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</si>
  <si>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</si>
  <si>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</si>
  <si>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</si>
  <si>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</si>
  <si>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</si>
  <si>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</si>
  <si>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</si>
  <si>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</si>
  <si>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</si>
  <si>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</si>
  <si>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</si>
  <si>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</si>
  <si>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</si>
  <si>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</si>
  <si>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</si>
  <si>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</si>
  <si>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</si>
  <si>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</si>
  <si>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</si>
  <si>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</si>
  <si>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</si>
  <si>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</si>
  <si>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</si>
  <si>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</si>
  <si>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</si>
  <si>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</si>
  <si>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</si>
  <si>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</si>
  <si>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</si>
  <si>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</si>
  <si>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</si>
  <si>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</si>
  <si>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</si>
  <si>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</si>
  <si>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</si>
  <si>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</si>
  <si>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</si>
  <si>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</si>
  <si>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</si>
  <si>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</si>
  <si>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</si>
  <si>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</si>
  <si>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</si>
  <si>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</si>
  <si>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</si>
  <si>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</si>
  <si>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</si>
  <si>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</si>
  <si>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</si>
  <si>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</si>
  <si>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</si>
  <si>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</si>
  <si>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</si>
  <si>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</si>
  <si>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</si>
  <si>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</si>
  <si>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</si>
  <si>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</si>
  <si>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</si>
  <si>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</si>
  <si>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</si>
  <si>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</si>
  <si>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</si>
  <si>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</si>
  <si>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</si>
  <si>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</si>
  <si>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</si>
  <si>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</si>
  <si>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</si>
  <si>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</si>
  <si>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</si>
  <si>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</si>
  <si>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</si>
  <si>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</si>
  <si>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</si>
  <si>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</si>
  <si>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</si>
  <si>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</si>
  <si>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</si>
  <si>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</si>
  <si>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</si>
  <si>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</si>
  <si>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2021-22</t>
  </si>
  <si>
    <t>Revised 04-21-2022</t>
  </si>
  <si>
    <t>The following template may be used to post the district's 2021 - 2022 "actual" and 2022 - 2023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</si>
  <si>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"2021 - 2022" current budget"</t>
    </r>
  </si>
  <si>
    <t>on the "Data Entry_Web Posting" sheet.  Use your "projected" budget numbers in the column "2022 - 2023"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</si>
  <si>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</si>
  <si>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</si>
  <si>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</si>
  <si>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</si>
  <si>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</si>
  <si>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</si>
  <si>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</si>
  <si>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</si>
  <si>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</si>
  <si>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2021 - 2022  Actual Budget</t>
  </si>
  <si>
    <t>2022 - 2023  "Proposed" Budget</t>
  </si>
  <si>
    <t>254-297-1117</t>
  </si>
  <si>
    <t>235-904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</si>
</sst>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workbookViewId="0"/>
  </sheetViews>
  <sheetFormatPr defaultColWidth="9.08984375" defaultRowHeight="15.5"/>
  <cols>
    <col min="1" max="1" width="9.6328125" style="128" bestFit="1" customWidth="1"/>
    <col min="2" max="16384" width="9.08984375" style="128"/>
  </cols>
  <sheetData>
    <row r="1" spans="1:13">
      <c r="A1" s="127" t="s">
        <v>2180</v>
      </c>
    </row>
    <row r="2" spans="1:13">
      <c r="A2" s="129"/>
    </row>
    <row r="3" spans="1:13" ht="15.75" customHeight="1">
      <c r="A3" s="130" t="s">
        <v>2181</v>
      </c>
    </row>
    <row r="4" spans="1:13">
      <c r="A4" s="130" t="s">
        <v>898</v>
      </c>
    </row>
    <row r="5" spans="1:13">
      <c r="A5" s="130" t="s">
        <v>2151</v>
      </c>
    </row>
    <row r="6" spans="1:13">
      <c r="A6" s="130"/>
    </row>
    <row r="7" spans="1:13">
      <c r="A7" s="130" t="s">
        <v>2182</v>
      </c>
    </row>
    <row r="8" spans="1:13" s="131" customFormat="1">
      <c r="A8" s="130" t="s">
        <v>2183</v>
      </c>
    </row>
    <row r="9" spans="1:13" s="131" customFormat="1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>
      <c r="A11" s="130" t="s">
        <v>1265</v>
      </c>
    </row>
    <row r="12" spans="1:13">
      <c r="A12" s="130"/>
    </row>
    <row r="13" spans="1:13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>
      <c r="A17" s="133" t="s">
        <v>2160</v>
      </c>
    </row>
    <row r="18" spans="1:13" s="133" customFormat="1">
      <c r="A18" s="133" t="s">
        <v>2157</v>
      </c>
    </row>
    <row r="19" spans="1:13" s="133" customFormat="1">
      <c r="A19" s="150" t="s">
        <v>2158</v>
      </c>
    </row>
    <row r="20" spans="1:13" s="133" customFormat="1">
      <c r="A20" s="150" t="s">
        <v>2159</v>
      </c>
    </row>
    <row r="21" spans="1:13" s="133" customFormat="1">
      <c r="A21" s="150"/>
    </row>
    <row r="22" spans="1:13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>
      <c r="A28" s="130" t="s">
        <v>2185</v>
      </c>
    </row>
    <row r="29" spans="1:13">
      <c r="A29" s="130" t="s">
        <v>1266</v>
      </c>
    </row>
    <row r="30" spans="1:13">
      <c r="A30" s="177" t="s">
        <v>2184</v>
      </c>
    </row>
    <row r="31" spans="1:13">
      <c r="A31" s="130" t="s">
        <v>2186</v>
      </c>
    </row>
    <row r="33" spans="1:1">
      <c r="A33" s="130" t="s">
        <v>2187</v>
      </c>
    </row>
    <row r="34" spans="1:1">
      <c r="A34" s="130" t="s">
        <v>1266</v>
      </c>
    </row>
    <row r="35" spans="1:1">
      <c r="A35" s="177" t="s">
        <v>2188</v>
      </c>
    </row>
    <row r="36" spans="1:1">
      <c r="A36" s="130" t="s">
        <v>2189</v>
      </c>
    </row>
    <row r="38" spans="1:1">
      <c r="A38" s="130" t="s">
        <v>2190</v>
      </c>
    </row>
    <row r="39" spans="1:1">
      <c r="A39" s="130" t="s">
        <v>1266</v>
      </c>
    </row>
    <row r="40" spans="1:1">
      <c r="A40" s="177" t="s">
        <v>2191</v>
      </c>
    </row>
    <row r="41" spans="1:1">
      <c r="A41" s="130" t="s">
        <v>2195</v>
      </c>
    </row>
  </sheetData>
  <sheetProtection sheet="1" objects="1" scenarios="1"/>
  <phoneticPr fontId="14" type="noConversion"/>
  <hyperlinks>
    <hyperlink ref="A30" r:id="rId1" xr:uid="{00000000-0004-0000-0000-000000000000}"/>
    <hyperlink ref="A35" r:id="rId2" xr:uid="{00000000-0004-0000-0000-000001000000}"/>
    <hyperlink ref="A40" r:id="rId3" xr:uid="{00000000-0004-0000-0000-000002000000}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"/>
  <sheetViews>
    <sheetView tabSelected="1" zoomScaleNormal="100" workbookViewId="0">
      <selection activeCell="D32" sqref="D32"/>
    </sheetView>
  </sheetViews>
  <sheetFormatPr defaultColWidth="9.08984375" defaultRowHeight="12.5"/>
  <cols>
    <col min="1" max="1" width="8.36328125" style="72" customWidth="1"/>
    <col min="2" max="2" width="42.08984375" style="72" customWidth="1"/>
    <col min="3" max="3" width="6.6328125" style="72" customWidth="1"/>
    <col min="4" max="4" width="11.54296875" style="72" customWidth="1"/>
    <col min="5" max="5" width="2.54296875" style="72" customWidth="1"/>
    <col min="6" max="6" width="12.08984375" style="72" customWidth="1"/>
    <col min="7" max="7" width="2.6328125" style="72" customWidth="1"/>
    <col min="8" max="8" width="11.54296875" style="72" customWidth="1"/>
    <col min="9" max="15" width="9.08984375" style="72" customWidth="1"/>
    <col min="16" max="16" width="11.36328125" style="72" customWidth="1"/>
    <col min="17" max="17" width="11" style="72" customWidth="1"/>
    <col min="18" max="16384" width="9.08984375" style="72"/>
  </cols>
  <sheetData>
    <row r="1" spans="1:16" ht="13">
      <c r="A1" s="71" t="s">
        <v>1267</v>
      </c>
      <c r="B1" s="174" t="str">
        <f>Sheet3!B2</f>
        <v>NURSERY ISD</v>
      </c>
      <c r="C1" s="135"/>
    </row>
    <row r="2" spans="1:16" ht="13">
      <c r="A2" s="107" t="s">
        <v>1268</v>
      </c>
      <c r="B2" s="175" t="s">
        <v>2196</v>
      </c>
      <c r="C2" s="136" t="s">
        <v>1264</v>
      </c>
    </row>
    <row r="3" spans="1:16" ht="13">
      <c r="A3" s="73" t="s">
        <v>1269</v>
      </c>
      <c r="B3" s="176">
        <v>44790</v>
      </c>
      <c r="C3" s="137"/>
    </row>
    <row r="4" spans="1:16">
      <c r="B4" s="74"/>
    </row>
    <row r="5" spans="1:16" ht="16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5">
      <c r="A6" s="80" t="s">
        <v>646</v>
      </c>
      <c r="B6" s="81"/>
      <c r="D6" s="82" t="s">
        <v>2179</v>
      </c>
      <c r="E6" s="83"/>
      <c r="F6" s="82" t="s">
        <v>2192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5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5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.5">
      <c r="A9" s="76"/>
      <c r="B9" s="92" t="s">
        <v>1040</v>
      </c>
      <c r="C9" s="76"/>
      <c r="D9" s="103">
        <v>120</v>
      </c>
      <c r="E9" s="151"/>
      <c r="F9" s="103">
        <v>128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 ht="13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 ht="13">
      <c r="A11" s="96">
        <v>11</v>
      </c>
      <c r="B11" s="97" t="s">
        <v>1225</v>
      </c>
      <c r="C11" s="76"/>
      <c r="D11" s="2">
        <v>787564</v>
      </c>
      <c r="E11" s="152"/>
      <c r="F11" s="2">
        <v>776479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 ht="13">
      <c r="A12" s="96">
        <v>12</v>
      </c>
      <c r="B12" s="97" t="s">
        <v>1226</v>
      </c>
      <c r="C12" s="76"/>
      <c r="D12" s="2">
        <v>35459</v>
      </c>
      <c r="E12" s="152"/>
      <c r="F12" s="2">
        <v>15815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 ht="13">
      <c r="A13" s="96">
        <v>13</v>
      </c>
      <c r="B13" s="97" t="s">
        <v>1227</v>
      </c>
      <c r="C13" s="76"/>
      <c r="D13" s="2">
        <v>1350</v>
      </c>
      <c r="E13" s="152"/>
      <c r="F13" s="2">
        <v>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 ht="13">
      <c r="A14" s="96">
        <v>21</v>
      </c>
      <c r="B14" s="97" t="s">
        <v>1228</v>
      </c>
      <c r="C14" s="76"/>
      <c r="D14" s="2">
        <v>0</v>
      </c>
      <c r="E14" s="152"/>
      <c r="F14" s="2">
        <v>0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 ht="13">
      <c r="A15" s="96">
        <v>23</v>
      </c>
      <c r="B15" s="97" t="s">
        <v>1229</v>
      </c>
      <c r="C15" s="76"/>
      <c r="D15" s="2">
        <v>162321</v>
      </c>
      <c r="E15" s="152"/>
      <c r="F15" s="2">
        <v>167558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 ht="13">
      <c r="A16" s="96">
        <v>31</v>
      </c>
      <c r="B16" s="97" t="s">
        <v>1230</v>
      </c>
      <c r="C16" s="76"/>
      <c r="D16" s="2">
        <v>52800</v>
      </c>
      <c r="E16" s="152"/>
      <c r="F16" s="2">
        <v>68949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 ht="13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5" thickBot="1">
      <c r="A18" s="96">
        <v>33</v>
      </c>
      <c r="B18" s="97" t="s">
        <v>1232</v>
      </c>
      <c r="C18" s="76"/>
      <c r="D18" s="2">
        <v>36755</v>
      </c>
      <c r="E18" s="152"/>
      <c r="F18" s="2">
        <v>600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5" thickBot="1">
      <c r="A19" s="96">
        <v>34</v>
      </c>
      <c r="B19" s="97" t="s">
        <v>1233</v>
      </c>
      <c r="C19" s="76"/>
      <c r="D19" s="2">
        <v>70400</v>
      </c>
      <c r="E19" s="152"/>
      <c r="F19" s="2">
        <v>96200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 ht="13">
      <c r="A20" s="96">
        <v>35</v>
      </c>
      <c r="B20" s="97" t="s">
        <v>1234</v>
      </c>
      <c r="C20" s="76"/>
      <c r="D20" s="2">
        <v>0</v>
      </c>
      <c r="E20" s="152"/>
      <c r="F20" s="2">
        <v>0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 ht="13">
      <c r="A21" s="96">
        <v>36</v>
      </c>
      <c r="B21" s="97" t="s">
        <v>1235</v>
      </c>
      <c r="C21" s="76"/>
      <c r="D21" s="2">
        <v>0</v>
      </c>
      <c r="E21" s="152"/>
      <c r="F21" s="2">
        <v>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 ht="13">
      <c r="A22" s="96">
        <v>41</v>
      </c>
      <c r="B22" s="97" t="s">
        <v>1236</v>
      </c>
      <c r="C22" s="76"/>
      <c r="D22" s="2">
        <v>132744</v>
      </c>
      <c r="E22" s="152"/>
      <c r="F22" s="2">
        <v>130978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 ht="13">
      <c r="A23" s="96" t="s">
        <v>2174</v>
      </c>
      <c r="B23" s="139" t="s">
        <v>2170</v>
      </c>
      <c r="D23" s="2">
        <v>3000</v>
      </c>
      <c r="E23" s="152"/>
      <c r="F23" s="2">
        <v>4000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 ht="13">
      <c r="A24" s="96" t="s">
        <v>2175</v>
      </c>
      <c r="B24" s="139" t="s">
        <v>2169</v>
      </c>
      <c r="C24" s="76"/>
      <c r="D24" s="2">
        <v>0</v>
      </c>
      <c r="E24" s="152"/>
      <c r="F24" s="2">
        <v>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 ht="13">
      <c r="A25" s="96">
        <v>51</v>
      </c>
      <c r="B25" s="97" t="s">
        <v>1237</v>
      </c>
      <c r="C25" s="76"/>
      <c r="D25" s="2">
        <v>273524</v>
      </c>
      <c r="E25" s="152"/>
      <c r="F25" s="2">
        <v>213489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 ht="13">
      <c r="A26" s="96">
        <v>52</v>
      </c>
      <c r="B26" s="97" t="s">
        <v>1238</v>
      </c>
      <c r="C26" s="76"/>
      <c r="D26" s="2">
        <v>625</v>
      </c>
      <c r="E26" s="152"/>
      <c r="F26" s="2">
        <v>1000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5" thickBot="1">
      <c r="A27" s="96">
        <v>53</v>
      </c>
      <c r="B27" s="97" t="s">
        <v>1239</v>
      </c>
      <c r="C27" s="76"/>
      <c r="D27" s="2">
        <v>89250</v>
      </c>
      <c r="E27" s="152"/>
      <c r="F27" s="2">
        <v>86000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 ht="13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" thickBot="1">
      <c r="A29" s="96">
        <v>71</v>
      </c>
      <c r="B29" s="97" t="s">
        <v>1241</v>
      </c>
      <c r="C29" s="76"/>
      <c r="D29" s="2">
        <v>150000</v>
      </c>
      <c r="E29" s="152"/>
      <c r="F29" s="2">
        <v>160000</v>
      </c>
      <c r="G29" s="76"/>
      <c r="H29" s="138" t="s">
        <v>2173</v>
      </c>
    </row>
    <row r="30" spans="1:18" ht="13">
      <c r="A30" s="96"/>
      <c r="B30" s="97" t="s">
        <v>1242</v>
      </c>
      <c r="C30" s="76"/>
      <c r="D30" s="2">
        <v>37450</v>
      </c>
      <c r="E30" s="152"/>
      <c r="F30" s="2">
        <v>70400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 ht="13">
      <c r="A31" s="96"/>
      <c r="B31" s="97" t="s">
        <v>1243</v>
      </c>
      <c r="C31" s="76"/>
      <c r="D31" s="2">
        <v>200</v>
      </c>
      <c r="E31" s="152"/>
      <c r="F31" s="2">
        <v>2900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 ht="13">
      <c r="A32" s="96">
        <v>81</v>
      </c>
      <c r="B32" s="97" t="s">
        <v>1244</v>
      </c>
      <c r="C32" s="76"/>
      <c r="D32" s="2">
        <v>65600</v>
      </c>
      <c r="E32" s="152"/>
      <c r="F32" s="2">
        <v>0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 ht="13">
      <c r="A33" s="96">
        <v>91</v>
      </c>
      <c r="B33" s="97" t="s">
        <v>1245</v>
      </c>
      <c r="C33" s="76"/>
      <c r="D33" s="2">
        <v>670000</v>
      </c>
      <c r="E33" s="152"/>
      <c r="F33" s="2">
        <v>562109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 ht="13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5" thickBot="1">
      <c r="A35" s="96">
        <v>93</v>
      </c>
      <c r="B35" s="97" t="s">
        <v>1247</v>
      </c>
      <c r="C35" s="76"/>
      <c r="D35" s="2">
        <v>72500</v>
      </c>
      <c r="E35" s="152"/>
      <c r="F35" s="2">
        <v>95000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 ht="13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5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 ht="13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 ht="13">
      <c r="A40" s="96">
        <v>99</v>
      </c>
      <c r="B40" s="109" t="s">
        <v>1216</v>
      </c>
      <c r="C40" s="86"/>
      <c r="D40" s="2">
        <v>42100</v>
      </c>
      <c r="E40" s="153"/>
      <c r="F40" s="2">
        <v>30000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 ht="13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5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 ht="13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 ht="13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workbookViewId="0">
      <selection activeCell="D44" sqref="D44"/>
    </sheetView>
  </sheetViews>
  <sheetFormatPr defaultRowHeight="12.5"/>
  <cols>
    <col min="1" max="1" width="2.6328125" customWidth="1"/>
    <col min="2" max="2" width="14.6328125" customWidth="1"/>
    <col min="3" max="3" width="20" customWidth="1"/>
    <col min="4" max="4" width="16.36328125" customWidth="1"/>
    <col min="5" max="5" width="13.36328125" customWidth="1"/>
    <col min="6" max="6" width="2.36328125" customWidth="1"/>
    <col min="7" max="7" width="14" customWidth="1"/>
    <col min="8" max="8" width="20.08984375" customWidth="1"/>
    <col min="9" max="9" width="13.54296875" customWidth="1"/>
    <col min="10" max="10" width="14" customWidth="1"/>
    <col min="11" max="11" width="2.363281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NURSERY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2193</v>
      </c>
      <c r="D2" s="13"/>
      <c r="E2" s="13"/>
      <c r="F2" s="11"/>
      <c r="G2" s="14"/>
      <c r="H2" s="14" t="s">
        <v>2194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 ht="13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 ht="13">
      <c r="A5" s="23"/>
      <c r="B5" s="24">
        <v>11</v>
      </c>
      <c r="C5" s="25" t="s">
        <v>1225</v>
      </c>
      <c r="D5" s="26">
        <f>'Data Entry_Web Posting'!D11</f>
        <v>787564</v>
      </c>
      <c r="E5" s="26">
        <f>D5/'Data Entry_Web Posting'!D$9</f>
        <v>6563.0333333333338</v>
      </c>
      <c r="F5" s="23"/>
      <c r="G5" s="27">
        <v>11</v>
      </c>
      <c r="H5" s="28" t="s">
        <v>1225</v>
      </c>
      <c r="I5" s="29">
        <f>'Data Entry_Web Posting'!F11</f>
        <v>776479</v>
      </c>
      <c r="J5" s="29">
        <f>I5/'Data Entry_Web Posting'!F$9</f>
        <v>6066.2421875</v>
      </c>
      <c r="K5" s="30"/>
      <c r="L5" s="31"/>
      <c r="M5" s="31"/>
      <c r="N5" s="31"/>
      <c r="O5" s="31"/>
      <c r="P5" s="32"/>
    </row>
    <row r="6" spans="1:16" ht="39">
      <c r="A6" s="23"/>
      <c r="B6" s="24">
        <v>12</v>
      </c>
      <c r="C6" s="25" t="s">
        <v>1201</v>
      </c>
      <c r="D6" s="26">
        <f>'Data Entry_Web Posting'!D12</f>
        <v>35459</v>
      </c>
      <c r="E6" s="26">
        <f>D6/'Data Entry_Web Posting'!D$9</f>
        <v>295.49166666666667</v>
      </c>
      <c r="F6" s="23"/>
      <c r="G6" s="27">
        <v>12</v>
      </c>
      <c r="H6" s="28" t="s">
        <v>1201</v>
      </c>
      <c r="I6" s="29">
        <f>'Data Entry_Web Posting'!F12</f>
        <v>15815</v>
      </c>
      <c r="J6" s="29">
        <f>I6/'Data Entry_Web Posting'!F$9</f>
        <v>123.5546875</v>
      </c>
      <c r="K6" s="30"/>
      <c r="L6" s="31"/>
      <c r="M6" s="31"/>
      <c r="N6" s="31"/>
      <c r="O6" s="31"/>
      <c r="P6" s="32"/>
    </row>
    <row r="7" spans="1:16" ht="39">
      <c r="A7" s="23"/>
      <c r="B7" s="24">
        <v>13</v>
      </c>
      <c r="C7" s="25" t="s">
        <v>1202</v>
      </c>
      <c r="D7" s="26">
        <f>'Data Entry_Web Posting'!D13</f>
        <v>1350</v>
      </c>
      <c r="E7" s="26">
        <f>D7/'Data Entry_Web Posting'!D$9</f>
        <v>11.25</v>
      </c>
      <c r="F7" s="23"/>
      <c r="G7" s="27">
        <v>13</v>
      </c>
      <c r="H7" s="28" t="s">
        <v>1202</v>
      </c>
      <c r="I7" s="29">
        <f>'Data Entry_Web Posting'!F13</f>
        <v>0</v>
      </c>
      <c r="J7" s="29">
        <f>I7/'Data Entry_Web Posting'!F$9</f>
        <v>0</v>
      </c>
      <c r="K7" s="30"/>
      <c r="L7" s="31"/>
      <c r="M7" s="31"/>
      <c r="N7" s="31"/>
      <c r="O7" s="31"/>
      <c r="P7" s="32"/>
    </row>
    <row r="8" spans="1:16" ht="26.5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1200</v>
      </c>
      <c r="D9" s="41">
        <f>SUM(D5:D8)</f>
        <v>824373</v>
      </c>
      <c r="E9" s="41">
        <f>SUM(E5:E8)</f>
        <v>6869.7750000000005</v>
      </c>
      <c r="F9" s="23"/>
      <c r="G9" s="42"/>
      <c r="H9" s="43" t="s">
        <v>1200</v>
      </c>
      <c r="I9" s="44">
        <f>SUM(I5:I8)</f>
        <v>792294</v>
      </c>
      <c r="J9" s="44">
        <f>SUM(J5:J8)</f>
        <v>6189.796875</v>
      </c>
      <c r="K9" s="30"/>
      <c r="L9" s="31"/>
      <c r="M9" s="31"/>
      <c r="N9" s="31"/>
      <c r="O9" s="31"/>
      <c r="P9" s="32"/>
    </row>
    <row r="10" spans="1:16" ht="13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">
      <c r="A12" s="23"/>
      <c r="B12" s="24">
        <v>21</v>
      </c>
      <c r="C12" s="25" t="s">
        <v>1228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1228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 ht="13">
      <c r="A13" s="23"/>
      <c r="B13" s="24">
        <v>23</v>
      </c>
      <c r="C13" s="25" t="s">
        <v>1229</v>
      </c>
      <c r="D13" s="26">
        <f>'Data Entry_Web Posting'!D15</f>
        <v>162321</v>
      </c>
      <c r="E13" s="26">
        <f>D13/'Data Entry_Web Posting'!D$9</f>
        <v>1352.675</v>
      </c>
      <c r="F13" s="23"/>
      <c r="G13" s="27">
        <v>23</v>
      </c>
      <c r="H13" s="28" t="s">
        <v>1229</v>
      </c>
      <c r="I13" s="29">
        <f>'Data Entry_Web Posting'!F15</f>
        <v>167558</v>
      </c>
      <c r="J13" s="29">
        <f>I13/'Data Entry_Web Posting'!F$9</f>
        <v>1309.046875</v>
      </c>
      <c r="K13" s="30"/>
      <c r="L13" s="31"/>
      <c r="M13" s="31"/>
      <c r="N13" s="31"/>
      <c r="O13" s="31"/>
      <c r="P13" s="32"/>
    </row>
    <row r="14" spans="1:16" ht="39">
      <c r="A14" s="23"/>
      <c r="B14" s="24">
        <v>31</v>
      </c>
      <c r="C14" s="25" t="s">
        <v>1217</v>
      </c>
      <c r="D14" s="26">
        <f>'Data Entry_Web Posting'!D16</f>
        <v>52800</v>
      </c>
      <c r="E14" s="26">
        <f>D14/'Data Entry_Web Posting'!D$9</f>
        <v>440</v>
      </c>
      <c r="F14" s="23"/>
      <c r="G14" s="27">
        <v>31</v>
      </c>
      <c r="H14" s="28" t="s">
        <v>1217</v>
      </c>
      <c r="I14" s="29">
        <f>'Data Entry_Web Posting'!F16</f>
        <v>68949</v>
      </c>
      <c r="J14" s="29">
        <f>I14/'Data Entry_Web Posting'!F$9</f>
        <v>538.6640625</v>
      </c>
      <c r="K14" s="30"/>
      <c r="L14" s="31"/>
      <c r="M14" s="31"/>
      <c r="N14" s="31"/>
      <c r="O14" s="31"/>
      <c r="P14" s="32"/>
    </row>
    <row r="15" spans="1:16" ht="13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 ht="13">
      <c r="A16" s="23"/>
      <c r="B16" s="24">
        <v>33</v>
      </c>
      <c r="C16" s="25" t="s">
        <v>1232</v>
      </c>
      <c r="D16" s="26">
        <f>'Data Entry_Web Posting'!D18</f>
        <v>36755</v>
      </c>
      <c r="E16" s="26">
        <f>D16/'Data Entry_Web Posting'!D$9</f>
        <v>306.29166666666669</v>
      </c>
      <c r="F16" s="23"/>
      <c r="G16" s="27">
        <v>33</v>
      </c>
      <c r="H16" s="28" t="s">
        <v>1232</v>
      </c>
      <c r="I16" s="29">
        <f>'Data Entry_Web Posting'!F18</f>
        <v>600</v>
      </c>
      <c r="J16" s="29">
        <f>I16/'Data Entry_Web Posting'!F$9</f>
        <v>4.6875</v>
      </c>
      <c r="K16" s="30"/>
      <c r="L16" s="31"/>
      <c r="M16" s="31"/>
      <c r="N16" s="31"/>
      <c r="O16" s="31"/>
      <c r="P16" s="32"/>
    </row>
    <row r="17" spans="1:16" ht="26.5" thickBot="1">
      <c r="A17" s="23"/>
      <c r="B17" s="33">
        <v>36</v>
      </c>
      <c r="C17" s="34" t="s">
        <v>1203</v>
      </c>
      <c r="D17" s="35">
        <f>'Data Entry_Web Posting'!D21</f>
        <v>0</v>
      </c>
      <c r="E17" s="35">
        <f>D17/'Data Entry_Web Posting'!D$9</f>
        <v>0</v>
      </c>
      <c r="F17" s="23"/>
      <c r="G17" s="36">
        <v>36</v>
      </c>
      <c r="H17" s="37" t="s">
        <v>1203</v>
      </c>
      <c r="I17" s="38">
        <f>'Data Entry_Web Posting'!F21</f>
        <v>0</v>
      </c>
      <c r="J17" s="38">
        <f>I17/'Data Entry_Web Posting'!F$9</f>
        <v>0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1270</v>
      </c>
      <c r="D18" s="41">
        <f>SUM(D12:D17)</f>
        <v>251876</v>
      </c>
      <c r="E18" s="41">
        <f>SUM(E12:E17)</f>
        <v>2098.9666666666667</v>
      </c>
      <c r="F18" s="23"/>
      <c r="G18" s="42"/>
      <c r="H18" s="43" t="s">
        <v>1270</v>
      </c>
      <c r="I18" s="44">
        <f>SUM(I12:I17)</f>
        <v>237107</v>
      </c>
      <c r="J18" s="44">
        <f>SUM(J12:J17)</f>
        <v>1852.3984375</v>
      </c>
      <c r="K18" s="30"/>
      <c r="L18" s="31"/>
      <c r="M18" s="31"/>
      <c r="N18" s="31"/>
      <c r="O18" s="31"/>
      <c r="P18" s="32"/>
    </row>
    <row r="19" spans="1:16" ht="13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6.5" thickBot="1">
      <c r="A21" s="23"/>
      <c r="B21" s="47">
        <v>41</v>
      </c>
      <c r="C21" s="25" t="s">
        <v>1236</v>
      </c>
      <c r="D21" s="26">
        <f>'Data Entry_Web Posting'!D22</f>
        <v>132744</v>
      </c>
      <c r="E21" s="26">
        <f>D21/'Data Entry_Web Posting'!D$9</f>
        <v>1106.2</v>
      </c>
      <c r="F21" s="23"/>
      <c r="G21" s="49">
        <v>41</v>
      </c>
      <c r="H21" s="28" t="s">
        <v>1236</v>
      </c>
      <c r="I21" s="29">
        <f>'Data Entry_Web Posting'!F22</f>
        <v>130978</v>
      </c>
      <c r="J21" s="29">
        <f>I21/'Data Entry_Web Posting'!F$9</f>
        <v>1023.265625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3000</v>
      </c>
      <c r="E22" s="167">
        <f>D22/'Data Entry_Web Posting'!D$9</f>
        <v>25</v>
      </c>
      <c r="F22" s="168"/>
      <c r="G22" s="169" t="s">
        <v>2171</v>
      </c>
      <c r="H22" s="170" t="s">
        <v>2162</v>
      </c>
      <c r="I22" s="171">
        <f>'Data Entry_Web Posting'!F23</f>
        <v>4000</v>
      </c>
      <c r="J22" s="172">
        <f>I22/'Data Entry_Web Posting'!F$9</f>
        <v>31.25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0</v>
      </c>
      <c r="E23" s="167">
        <f>D23/'Data Entry_Web Posting'!D$9</f>
        <v>0</v>
      </c>
      <c r="F23" s="142"/>
      <c r="G23" s="169" t="s">
        <v>2172</v>
      </c>
      <c r="H23" s="149" t="s">
        <v>2178</v>
      </c>
      <c r="I23" s="164">
        <f>'Data Entry_Web Posting'!F24</f>
        <v>0</v>
      </c>
      <c r="J23" s="172">
        <f>I23/'Data Entry_Web Posting'!F$9</f>
        <v>0</v>
      </c>
      <c r="K23" s="23"/>
      <c r="L23" s="51"/>
      <c r="M23" s="51"/>
      <c r="N23" s="51"/>
      <c r="O23" s="51"/>
    </row>
    <row r="24" spans="1:16" ht="13">
      <c r="A24" s="23"/>
      <c r="B24" s="45"/>
      <c r="C24" s="40" t="s">
        <v>1200</v>
      </c>
      <c r="D24" s="41">
        <f>SUM(D19:D23)</f>
        <v>135744</v>
      </c>
      <c r="E24" s="41">
        <f>SUM(E21:E23)</f>
        <v>1131.2</v>
      </c>
      <c r="F24" s="23"/>
      <c r="G24" s="55"/>
      <c r="H24" s="43" t="s">
        <v>1200</v>
      </c>
      <c r="I24" s="44">
        <f>SUM(I19:I23)</f>
        <v>134978</v>
      </c>
      <c r="J24" s="44">
        <f>SUM(J21:J23)</f>
        <v>1054.515625</v>
      </c>
      <c r="K24" s="23"/>
      <c r="L24" s="51"/>
      <c r="M24" s="51"/>
      <c r="N24" s="51"/>
      <c r="O24" s="51"/>
      <c r="P24" s="1"/>
    </row>
    <row r="25" spans="1:16" ht="26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">
      <c r="A26" s="23"/>
      <c r="B26" s="47">
        <v>51</v>
      </c>
      <c r="C26" s="25" t="s">
        <v>1205</v>
      </c>
      <c r="D26" s="26">
        <f>'Data Entry_Web Posting'!D25</f>
        <v>273524</v>
      </c>
      <c r="E26" s="26">
        <f>D26/'Data Entry_Web Posting'!D$9</f>
        <v>2279.3666666666668</v>
      </c>
      <c r="F26" s="23"/>
      <c r="G26" s="49">
        <v>51</v>
      </c>
      <c r="H26" s="28" t="s">
        <v>1205</v>
      </c>
      <c r="I26" s="29">
        <f>'Data Entry_Web Posting'!F25</f>
        <v>213489</v>
      </c>
      <c r="J26" s="29">
        <f>I26/'Data Entry_Web Posting'!F$9</f>
        <v>1667.8828125</v>
      </c>
      <c r="K26" s="23"/>
      <c r="L26" s="51"/>
      <c r="M26" s="51"/>
      <c r="N26" s="51"/>
      <c r="O26" s="51"/>
      <c r="P26" s="1"/>
    </row>
    <row r="27" spans="1:16" ht="26">
      <c r="A27" s="23"/>
      <c r="B27" s="47">
        <v>52</v>
      </c>
      <c r="C27" s="25" t="s">
        <v>1206</v>
      </c>
      <c r="D27" s="26">
        <f>'Data Entry_Web Posting'!D26</f>
        <v>625</v>
      </c>
      <c r="E27" s="26">
        <f>D27/'Data Entry_Web Posting'!D$9</f>
        <v>5.208333333333333</v>
      </c>
      <c r="F27" s="23"/>
      <c r="G27" s="49">
        <v>52</v>
      </c>
      <c r="H27" s="28" t="s">
        <v>1206</v>
      </c>
      <c r="I27" s="29">
        <f>'Data Entry_Web Posting'!F26</f>
        <v>1000</v>
      </c>
      <c r="J27" s="29">
        <f>I27/'Data Entry_Web Posting'!F$9</f>
        <v>7.8125</v>
      </c>
      <c r="K27" s="23"/>
      <c r="L27" s="51"/>
      <c r="M27" s="51"/>
      <c r="N27" s="51"/>
      <c r="O27" s="51"/>
      <c r="P27" s="1"/>
    </row>
    <row r="28" spans="1:16" ht="13">
      <c r="A28" s="23"/>
      <c r="B28" s="47">
        <v>53</v>
      </c>
      <c r="C28" s="25" t="s">
        <v>1207</v>
      </c>
      <c r="D28" s="26">
        <f>'Data Entry_Web Posting'!D27</f>
        <v>89250</v>
      </c>
      <c r="E28" s="26">
        <f>D28/'Data Entry_Web Posting'!D$9</f>
        <v>743.75</v>
      </c>
      <c r="F28" s="23"/>
      <c r="G28" s="49">
        <v>53</v>
      </c>
      <c r="H28" s="28" t="s">
        <v>1207</v>
      </c>
      <c r="I28" s="29">
        <f>'Data Entry_Web Posting'!F27</f>
        <v>86000</v>
      </c>
      <c r="J28" s="29">
        <f>I28/'Data Entry_Web Posting'!F$9</f>
        <v>671.875</v>
      </c>
      <c r="K28" s="23"/>
      <c r="L28" s="51"/>
      <c r="M28" s="51"/>
      <c r="N28" s="51"/>
      <c r="O28" s="51"/>
      <c r="P28" s="1"/>
    </row>
    <row r="29" spans="1:16" ht="26">
      <c r="A29" s="23"/>
      <c r="B29" s="47">
        <v>34</v>
      </c>
      <c r="C29" s="25" t="s">
        <v>1208</v>
      </c>
      <c r="D29" s="26">
        <f>'Data Entry_Web Posting'!D19</f>
        <v>70400</v>
      </c>
      <c r="E29" s="26">
        <f>D29/'Data Entry_Web Posting'!D$9</f>
        <v>586.66666666666663</v>
      </c>
      <c r="F29" s="23"/>
      <c r="G29" s="49">
        <v>34</v>
      </c>
      <c r="H29" s="28" t="s">
        <v>1208</v>
      </c>
      <c r="I29" s="29">
        <f>'Data Entry_Web Posting'!F19</f>
        <v>96200</v>
      </c>
      <c r="J29" s="29">
        <f>I29/'Data Entry_Web Posting'!F$9</f>
        <v>751.5625</v>
      </c>
      <c r="K29" s="23"/>
      <c r="L29" s="51"/>
      <c r="M29" s="51"/>
      <c r="N29" s="51"/>
      <c r="O29" s="51"/>
      <c r="P29" s="1"/>
    </row>
    <row r="30" spans="1:16" ht="13.5" thickBot="1">
      <c r="A30" s="23"/>
      <c r="B30" s="53">
        <v>35</v>
      </c>
      <c r="C30" s="34" t="s">
        <v>1234</v>
      </c>
      <c r="D30" s="35">
        <f>'Data Entry_Web Posting'!D20</f>
        <v>0</v>
      </c>
      <c r="E30" s="35">
        <f>D30/'Data Entry_Web Posting'!D$9</f>
        <v>0</v>
      </c>
      <c r="F30" s="23"/>
      <c r="G30" s="54">
        <v>35</v>
      </c>
      <c r="H30" s="37" t="s">
        <v>1234</v>
      </c>
      <c r="I30" s="38">
        <f>'Data Entry_Web Posting'!F20</f>
        <v>0</v>
      </c>
      <c r="J30" s="38">
        <f>I30/'Data Entry_Web Posting'!F$9</f>
        <v>0</v>
      </c>
      <c r="K30" s="23"/>
      <c r="L30" s="51"/>
      <c r="M30" s="51"/>
      <c r="N30" s="51"/>
      <c r="O30" s="51"/>
      <c r="P30" s="1"/>
    </row>
    <row r="31" spans="1:16" ht="13.5" thickTop="1">
      <c r="A31" s="23"/>
      <c r="B31" s="45"/>
      <c r="C31" s="40" t="s">
        <v>1200</v>
      </c>
      <c r="D31" s="41">
        <f>SUM(D26:D30)</f>
        <v>433799</v>
      </c>
      <c r="E31" s="41">
        <f>SUM(E26:E30)</f>
        <v>3614.9916666666668</v>
      </c>
      <c r="F31" s="23"/>
      <c r="G31" s="55"/>
      <c r="H31" s="43" t="s">
        <v>1200</v>
      </c>
      <c r="I31" s="44">
        <f>SUM(I26:I30)</f>
        <v>396689</v>
      </c>
      <c r="J31" s="44">
        <f>SUM(J26:J30)</f>
        <v>3099.1328125</v>
      </c>
      <c r="K31" s="23"/>
      <c r="L31" s="51"/>
      <c r="M31" s="51"/>
      <c r="N31" s="51"/>
      <c r="O31" s="51"/>
      <c r="P31" s="1"/>
    </row>
    <row r="32" spans="1:16" ht="13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 ht="13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 ht="13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187650</v>
      </c>
      <c r="E34" s="26">
        <f>D34/'Data Entry_Web Posting'!D$9</f>
        <v>1563.75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233300</v>
      </c>
      <c r="J34" s="29">
        <f>I34/'Data Entry_Web Posting'!F$9</f>
        <v>1822.65625</v>
      </c>
      <c r="K34" s="23"/>
      <c r="L34" s="51"/>
      <c r="M34" s="51"/>
      <c r="N34" s="51"/>
      <c r="O34" s="51"/>
      <c r="P34" s="1"/>
    </row>
    <row r="35" spans="1:16" ht="13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 ht="13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 ht="13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6">
      <c r="A38" s="23"/>
      <c r="B38" s="47">
        <v>81</v>
      </c>
      <c r="C38" s="25" t="s">
        <v>1212</v>
      </c>
      <c r="D38" s="26">
        <f>'Data Entry_Web Posting'!D32</f>
        <v>65600</v>
      </c>
      <c r="E38" s="26">
        <f>D38/'Data Entry_Web Posting'!D$9</f>
        <v>546.66666666666663</v>
      </c>
      <c r="F38" s="23"/>
      <c r="G38" s="49">
        <v>81</v>
      </c>
      <c r="H38" s="28" t="s">
        <v>1212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6" ht="52">
      <c r="A39" s="23"/>
      <c r="B39" s="47">
        <v>91</v>
      </c>
      <c r="C39" s="25" t="s">
        <v>1218</v>
      </c>
      <c r="D39" s="26">
        <f>'Data Entry_Web Posting'!D33</f>
        <v>670000</v>
      </c>
      <c r="E39" s="26">
        <f>D39/'Data Entry_Web Posting'!D$9</f>
        <v>5583.333333333333</v>
      </c>
      <c r="F39" s="23"/>
      <c r="G39" s="49">
        <v>91</v>
      </c>
      <c r="H39" s="28" t="s">
        <v>1218</v>
      </c>
      <c r="I39" s="29">
        <f>'Data Entry_Web Posting'!F33</f>
        <v>562109</v>
      </c>
      <c r="J39" s="29">
        <f>I39/'Data Entry_Web Posting'!F$9</f>
        <v>4391.4765625</v>
      </c>
      <c r="K39" s="23"/>
      <c r="L39" s="51"/>
      <c r="M39" s="51"/>
      <c r="N39" s="51"/>
      <c r="O39" s="51"/>
    </row>
    <row r="40" spans="1:16" ht="52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39">
      <c r="A41" s="23"/>
      <c r="B41" s="47">
        <v>93</v>
      </c>
      <c r="C41" s="25" t="s">
        <v>1214</v>
      </c>
      <c r="D41" s="26">
        <f>'Data Entry_Web Posting'!D35</f>
        <v>72500</v>
      </c>
      <c r="E41" s="26">
        <f>D41/'Data Entry_Web Posting'!D$9</f>
        <v>604.16666666666663</v>
      </c>
      <c r="F41" s="23"/>
      <c r="G41" s="49">
        <v>93</v>
      </c>
      <c r="H41" s="28" t="s">
        <v>1214</v>
      </c>
      <c r="I41" s="29">
        <f>'Data Entry_Web Posting'!F35</f>
        <v>95000</v>
      </c>
      <c r="J41" s="29">
        <f>I41/'Data Entry_Web Posting'!F$9</f>
        <v>742.1875</v>
      </c>
      <c r="K41" s="23"/>
      <c r="L41" s="51"/>
      <c r="M41" s="51"/>
      <c r="N41" s="51"/>
      <c r="O41" s="51"/>
    </row>
    <row r="42" spans="1:16" ht="26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42100</v>
      </c>
      <c r="E43" s="145">
        <f>D43/'Data Entry_Web Posting'!D$9</f>
        <v>350.83333333333331</v>
      </c>
      <c r="F43" s="146"/>
      <c r="G43" s="173">
        <v>99</v>
      </c>
      <c r="H43" s="147" t="s">
        <v>1219</v>
      </c>
      <c r="I43" s="148">
        <f>'Data Entry_Web Posting'!F40</f>
        <v>30000</v>
      </c>
      <c r="J43" s="148">
        <f>I43/'Data Entry_Web Posting'!F$9</f>
        <v>234.375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850200</v>
      </c>
      <c r="E44" s="58">
        <f>SUM(E37:E43)</f>
        <v>7085</v>
      </c>
      <c r="F44" s="23"/>
      <c r="G44" s="59"/>
      <c r="H44" s="163" t="s">
        <v>1200</v>
      </c>
      <c r="I44" s="162">
        <f>SUM(I37:I43)</f>
        <v>687109</v>
      </c>
      <c r="J44" s="162">
        <f>SUM(J37:J43)</f>
        <v>5368.0390625</v>
      </c>
      <c r="K44" s="23"/>
      <c r="L44" s="51"/>
      <c r="M44" s="51"/>
      <c r="N44" s="51"/>
      <c r="O44" s="51"/>
    </row>
    <row r="45" spans="1:16" ht="13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 ht="13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 ht="13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 ht="13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 ht="13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 ht="13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F23" sqref="F23"/>
    </sheetView>
  </sheetViews>
  <sheetFormatPr defaultRowHeight="12.5"/>
  <sheetData>
    <row r="1" spans="1:1" s="108" customFormat="1" ht="15.5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38"/>
  <sheetViews>
    <sheetView workbookViewId="0">
      <selection activeCell="A3" sqref="A3"/>
    </sheetView>
  </sheetViews>
  <sheetFormatPr defaultRowHeight="12.5"/>
  <cols>
    <col min="2" max="2" width="26.54296875" customWidth="1"/>
  </cols>
  <sheetData>
    <row r="1" spans="1:2">
      <c r="A1" t="s">
        <v>1275</v>
      </c>
      <c r="B1" t="s">
        <v>1276</v>
      </c>
    </row>
    <row r="2" spans="1:2" ht="13">
      <c r="A2" s="48" t="str">
        <f>'Data Entry_Web Posting'!B2</f>
        <v>235-904</v>
      </c>
      <c r="B2" s="48" t="str">
        <f>LOOKUP(A2,A6:A1038,B6:B1038)</f>
        <v>NURSERY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Myranda Amador</cp:lastModifiedBy>
  <cp:lastPrinted>2009-05-26T19:06:40Z</cp:lastPrinted>
  <dcterms:created xsi:type="dcterms:W3CDTF">2006-07-19T19:41:45Z</dcterms:created>
  <dcterms:modified xsi:type="dcterms:W3CDTF">2022-08-17T17:02:24Z</dcterms:modified>
</cp:coreProperties>
</file>